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sg-prod.fs.osg.ufl.edu\fa-fs-fs01\Home\bkuhl\Desktop\"/>
    </mc:Choice>
  </mc:AlternateContent>
  <xr:revisionPtr revIDLastSave="0" documentId="8_{628B47BE-C622-4D72-B762-A36972B5AA51}" xr6:coauthVersionLast="45" xr6:coauthVersionMax="45" xr10:uidLastSave="{00000000-0000-0000-0000-000000000000}"/>
  <bookViews>
    <workbookView xWindow="390" yWindow="390" windowWidth="21600" windowHeight="11385" xr2:uid="{00000000-000D-0000-FFFF-FFFF00000000}"/>
  </bookViews>
  <sheets>
    <sheet name="Sheet1" sheetId="1" r:id="rId1"/>
  </sheets>
  <definedNames>
    <definedName name="_xlnm.Print_Area" localSheetId="0">Sheet1!$A$1:$I$21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9" i="1" l="1"/>
  <c r="H19" i="1"/>
  <c r="G19" i="1"/>
  <c r="F19" i="1"/>
  <c r="E19" i="1"/>
  <c r="D19" i="1"/>
  <c r="C19" i="1"/>
  <c r="I16" i="1"/>
  <c r="H16" i="1"/>
  <c r="G16" i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<sst xmlns="http://schemas.openxmlformats.org/spreadsheetml/2006/main" count="27" uniqueCount="27">
  <si>
    <t>Faculty</t>
  </si>
  <si>
    <t>FY2010</t>
  </si>
  <si>
    <t>FY2011</t>
  </si>
  <si>
    <t>FY2013</t>
  </si>
  <si>
    <t>FY2015</t>
  </si>
  <si>
    <t>Fringe Benefit Pool Rates History</t>
  </si>
  <si>
    <t xml:space="preserve">Grad Assistants &amp; Reg Post Docs </t>
  </si>
  <si>
    <t>FY2014</t>
  </si>
  <si>
    <t>FY2016</t>
  </si>
  <si>
    <t>FY2017</t>
  </si>
  <si>
    <t>FY2018</t>
  </si>
  <si>
    <t>FY2019</t>
  </si>
  <si>
    <t>TEAMS/ USPS Hourly</t>
  </si>
  <si>
    <t>TEAMS/ USPS Exempt</t>
  </si>
  <si>
    <t>LTD Average</t>
  </si>
  <si>
    <r>
      <t>FY2012</t>
    </r>
    <r>
      <rPr>
        <vertAlign val="superscript"/>
        <sz val="12"/>
        <color theme="1"/>
        <rFont val="Calibri"/>
        <family val="2"/>
        <scheme val="minor"/>
      </rPr>
      <t>(a)</t>
    </r>
  </si>
  <si>
    <t>COM Clinical Faculty</t>
  </si>
  <si>
    <t xml:space="preserve">Housestaff &amp; Clinical Post Docs </t>
  </si>
  <si>
    <t>Other OPS/ Temporary Faculty</t>
  </si>
  <si>
    <t>Student OPS/ FWSP</t>
  </si>
  <si>
    <r>
      <t xml:space="preserve">(a) Regular Post Docs moved from </t>
    </r>
    <r>
      <rPr>
        <b/>
        <i/>
        <sz val="9"/>
        <color theme="1"/>
        <rFont val="Calibri"/>
        <family val="2"/>
        <scheme val="minor"/>
      </rPr>
      <t>Housestaff and PostDocs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pool to the </t>
    </r>
    <r>
      <rPr>
        <b/>
        <i/>
        <sz val="9"/>
        <color theme="1"/>
        <rFont val="Calibri"/>
        <family val="2"/>
        <scheme val="minor"/>
      </rPr>
      <t xml:space="preserve">Grad Assistants </t>
    </r>
    <r>
      <rPr>
        <sz val="9"/>
        <color theme="1"/>
        <rFont val="Calibri"/>
        <family val="2"/>
        <scheme val="minor"/>
      </rPr>
      <t>pool beginning with FY2012.</t>
    </r>
  </si>
  <si>
    <t>3-Year Average</t>
  </si>
  <si>
    <t>5-Year Average</t>
  </si>
  <si>
    <t>Change From Prior Year</t>
  </si>
  <si>
    <t>Over/(Under) collections each year per employee group are included in the calculation of subsequent years' fringe benefit rates.</t>
  </si>
  <si>
    <t>FY2020</t>
  </si>
  <si>
    <t>FY2021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</si>
</sst>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6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164" fontId="5" fillId="0" borderId="2" xfId="1" applyNumberFormat="1" applyFont="1" applyBorder="1"/>
    <xf numFmtId="165" fontId="5" fillId="0" borderId="4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 wrapText="1"/>
    </xf>
    <xf numFmtId="164" fontId="5" fillId="0" borderId="1" xfId="1" applyNumberFormat="1" applyFont="1" applyBorder="1"/>
    <xf numFmtId="165" fontId="5" fillId="0" borderId="9" xfId="0" applyNumberFormat="1" applyFont="1" applyBorder="1"/>
    <xf numFmtId="0" fontId="5" fillId="0" borderId="2" xfId="0" applyFont="1" applyBorder="1"/>
    <xf numFmtId="0" fontId="5" fillId="0" borderId="3" xfId="0" applyFont="1" applyBorder="1"/>
    <xf numFmtId="164" fontId="7" fillId="2" borderId="6" xfId="1" applyNumberFormat="1" applyFont="1" applyFill="1" applyBorder="1"/>
    <xf numFmtId="164" fontId="7" fillId="2" borderId="7" xfId="1" applyNumberFormat="1" applyFont="1" applyFill="1" applyBorder="1"/>
    <xf numFmtId="164" fontId="5" fillId="0" borderId="8" xfId="1" applyNumberFormat="1" applyFont="1" applyBorder="1"/>
    <xf numFmtId="164" fontId="5" fillId="0" borderId="3" xfId="1" applyNumberFormat="1" applyFont="1" applyBorder="1"/>
    <xf numFmtId="0" fontId="7" fillId="2" borderId="5" xfId="0" applyFont="1" applyFill="1" applyBorder="1"/>
    <xf numFmtId="0" fontId="8" fillId="0" borderId="4" xfId="0" applyFont="1" applyBorder="1"/>
    <xf numFmtId="0" fontId="10" fillId="0" borderId="0" xfId="0" applyFont="1"/>
    <xf numFmtId="0" fontId="13" fillId="0" borderId="4" xfId="0" applyFont="1" applyBorder="1"/>
    <xf numFmtId="165" fontId="14" fillId="0" borderId="9" xfId="0" applyNumberFormat="1" applyFont="1" applyBorder="1"/>
    <xf numFmtId="0" fontId="15" fillId="0" borderId="2" xfId="0" applyFont="1" applyBorder="1"/>
    <xf numFmtId="164" fontId="16" fillId="0" borderId="1" xfId="0" applyNumberFormat="1" applyFont="1" applyBorder="1"/>
    <xf numFmtId="164" fontId="16" fillId="0" borderId="2" xfId="0" applyNumberFormat="1" applyFont="1" applyBorder="1"/>
    <xf numFmtId="43" fontId="7" fillId="0" borderId="2" xfId="1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topLeftCell="A10" zoomScaleNormal="100" workbookViewId="0">
      <selection activeCell="A14" sqref="A14"/>
    </sheetView>
  </sheetViews>
  <sheetFormatPr defaultRowHeight="21" x14ac:dyDescent="0.35"/>
  <cols>
    <col min="1" max="1" width="21.28515625" style="4" customWidth="1"/>
    <col min="2" max="2" width="10.5703125" style="1" customWidth="1"/>
    <col min="3" max="3" width="10.5703125" style="2" customWidth="1"/>
    <col min="4" max="4" width="10.5703125" style="1" customWidth="1"/>
    <col min="5" max="5" width="10.5703125" style="2" customWidth="1"/>
    <col min="6" max="6" width="12" style="1" customWidth="1"/>
    <col min="7" max="7" width="12" style="2" customWidth="1"/>
    <col min="8" max="8" width="12" style="1" customWidth="1"/>
    <col min="9" max="9" width="10.140625" style="2" customWidth="1"/>
    <col min="10" max="10" width="8.5703125" style="1" customWidth="1"/>
    <col min="11" max="11" width="13.42578125" style="1" customWidth="1"/>
    <col min="12" max="12" width="8.5703125" style="1" customWidth="1"/>
  </cols>
  <sheetData>
    <row r="1" spans="1:9" ht="26.25" x14ac:dyDescent="0.4">
      <c r="A1" s="3" t="s">
        <v>5</v>
      </c>
    </row>
    <row r="2" spans="1:9" x14ac:dyDescent="0.35">
      <c r="A2" s="5"/>
    </row>
    <row r="3" spans="1:9" ht="75.75" customHeight="1" x14ac:dyDescent="0.35">
      <c r="A3" s="6"/>
      <c r="B3" s="27" t="s">
        <v>16</v>
      </c>
      <c r="C3" s="27" t="s">
        <v>0</v>
      </c>
      <c r="D3" s="27" t="s">
        <v>13</v>
      </c>
      <c r="E3" s="27" t="s">
        <v>12</v>
      </c>
      <c r="F3" s="27" t="s">
        <v>17</v>
      </c>
      <c r="G3" s="27" t="s">
        <v>6</v>
      </c>
      <c r="H3" s="27" t="s">
        <v>18</v>
      </c>
      <c r="I3" s="27" t="s">
        <v>19</v>
      </c>
    </row>
    <row r="4" spans="1:9" ht="22.5" customHeight="1" x14ac:dyDescent="0.35">
      <c r="A4" s="13" t="s">
        <v>1</v>
      </c>
      <c r="B4" s="11">
        <v>22.6</v>
      </c>
      <c r="C4" s="7">
        <v>27.8</v>
      </c>
      <c r="D4" s="7">
        <v>33.1</v>
      </c>
      <c r="E4" s="7">
        <v>42.1</v>
      </c>
      <c r="F4" s="7">
        <v>18.3</v>
      </c>
      <c r="G4" s="7">
        <v>11.6</v>
      </c>
      <c r="H4" s="7">
        <v>2.1</v>
      </c>
      <c r="I4" s="7">
        <v>0.5</v>
      </c>
    </row>
    <row r="5" spans="1:9" ht="22.5" customHeight="1" x14ac:dyDescent="0.35">
      <c r="A5" s="13" t="s">
        <v>2</v>
      </c>
      <c r="B5" s="11">
        <v>24.6</v>
      </c>
      <c r="C5" s="7">
        <v>28.3</v>
      </c>
      <c r="D5" s="7">
        <v>34.5</v>
      </c>
      <c r="E5" s="7">
        <v>44.7</v>
      </c>
      <c r="F5" s="7">
        <v>16.8</v>
      </c>
      <c r="G5" s="7">
        <v>8.8000000000000007</v>
      </c>
      <c r="H5" s="7">
        <v>2.4</v>
      </c>
      <c r="I5" s="7">
        <v>0.5</v>
      </c>
    </row>
    <row r="6" spans="1:9" ht="22.5" customHeight="1" x14ac:dyDescent="0.35">
      <c r="A6" s="13" t="s">
        <v>15</v>
      </c>
      <c r="B6" s="11">
        <v>22.5</v>
      </c>
      <c r="C6" s="7">
        <v>26.9</v>
      </c>
      <c r="D6" s="7">
        <v>30</v>
      </c>
      <c r="E6" s="7">
        <v>40.799999999999997</v>
      </c>
      <c r="F6" s="7">
        <v>31.4</v>
      </c>
      <c r="G6" s="7">
        <v>8.3000000000000007</v>
      </c>
      <c r="H6" s="7">
        <v>2.6</v>
      </c>
      <c r="I6" s="7">
        <v>3.1</v>
      </c>
    </row>
    <row r="7" spans="1:9" ht="22.5" customHeight="1" x14ac:dyDescent="0.35">
      <c r="A7" s="13" t="s">
        <v>3</v>
      </c>
      <c r="B7" s="11">
        <v>18.7</v>
      </c>
      <c r="C7" s="7">
        <v>23.2</v>
      </c>
      <c r="D7" s="7">
        <v>29.7</v>
      </c>
      <c r="E7" s="7">
        <v>41.4</v>
      </c>
      <c r="F7" s="7">
        <v>25.1</v>
      </c>
      <c r="G7" s="7">
        <v>4.4000000000000004</v>
      </c>
      <c r="H7" s="7">
        <v>2.9</v>
      </c>
      <c r="I7" s="7">
        <v>1.7</v>
      </c>
    </row>
    <row r="8" spans="1:9" ht="22.5" customHeight="1" x14ac:dyDescent="0.35">
      <c r="A8" s="13" t="s">
        <v>7</v>
      </c>
      <c r="B8" s="11">
        <v>17.100000000000001</v>
      </c>
      <c r="C8" s="7">
        <v>26.3</v>
      </c>
      <c r="D8" s="7">
        <v>33.299999999999997</v>
      </c>
      <c r="E8" s="7">
        <v>45.5</v>
      </c>
      <c r="F8" s="7">
        <v>18.100000000000001</v>
      </c>
      <c r="G8" s="7">
        <v>7.2</v>
      </c>
      <c r="H8" s="7">
        <v>4.5999999999999996</v>
      </c>
      <c r="I8" s="7">
        <v>1.6</v>
      </c>
    </row>
    <row r="9" spans="1:9" ht="22.5" customHeight="1" x14ac:dyDescent="0.35">
      <c r="A9" s="13" t="s">
        <v>4</v>
      </c>
      <c r="B9" s="11">
        <v>17.5</v>
      </c>
      <c r="C9" s="7">
        <v>27.8</v>
      </c>
      <c r="D9" s="7">
        <v>31.8</v>
      </c>
      <c r="E9" s="7">
        <v>45.6</v>
      </c>
      <c r="F9" s="7">
        <v>25.2</v>
      </c>
      <c r="G9" s="7">
        <v>13.1</v>
      </c>
      <c r="H9" s="7">
        <v>3.9</v>
      </c>
      <c r="I9" s="7">
        <v>1.6</v>
      </c>
    </row>
    <row r="10" spans="1:9" ht="22.5" customHeight="1" x14ac:dyDescent="0.35">
      <c r="A10" s="13" t="s">
        <v>8</v>
      </c>
      <c r="B10" s="11">
        <v>17.5</v>
      </c>
      <c r="C10" s="7">
        <v>25.7</v>
      </c>
      <c r="D10" s="7">
        <v>33.299999999999997</v>
      </c>
      <c r="E10" s="7">
        <v>42.9</v>
      </c>
      <c r="F10" s="7">
        <v>28.1</v>
      </c>
      <c r="G10" s="7">
        <v>14.9</v>
      </c>
      <c r="H10" s="7">
        <v>5.4</v>
      </c>
      <c r="I10" s="7">
        <v>2.6</v>
      </c>
    </row>
    <row r="11" spans="1:9" ht="22.5" customHeight="1" x14ac:dyDescent="0.35">
      <c r="A11" s="13" t="s">
        <v>9</v>
      </c>
      <c r="B11" s="11">
        <v>16.399999999999999</v>
      </c>
      <c r="C11" s="7">
        <v>26.9</v>
      </c>
      <c r="D11" s="7">
        <v>36.9</v>
      </c>
      <c r="E11" s="7">
        <v>44.8</v>
      </c>
      <c r="F11" s="7">
        <v>22.1</v>
      </c>
      <c r="G11" s="7">
        <v>20.399999999999999</v>
      </c>
      <c r="H11" s="7">
        <v>7.6</v>
      </c>
      <c r="I11" s="7">
        <v>2.5</v>
      </c>
    </row>
    <row r="12" spans="1:9" ht="22.5" customHeight="1" x14ac:dyDescent="0.35">
      <c r="A12" s="13" t="s">
        <v>10</v>
      </c>
      <c r="B12" s="11">
        <v>18.3</v>
      </c>
      <c r="C12" s="7">
        <v>27.4</v>
      </c>
      <c r="D12" s="7">
        <v>35.799999999999997</v>
      </c>
      <c r="E12" s="7">
        <v>45.2</v>
      </c>
      <c r="F12" s="7">
        <v>20.6</v>
      </c>
      <c r="G12" s="7">
        <v>10.199999999999999</v>
      </c>
      <c r="H12" s="7">
        <v>6.6</v>
      </c>
      <c r="I12" s="7">
        <v>0.6</v>
      </c>
    </row>
    <row r="13" spans="1:9" ht="22.5" customHeight="1" x14ac:dyDescent="0.35">
      <c r="A13" s="14" t="s">
        <v>11</v>
      </c>
      <c r="B13" s="17">
        <v>17.8</v>
      </c>
      <c r="C13" s="18">
        <v>27</v>
      </c>
      <c r="D13" s="18">
        <v>35.1</v>
      </c>
      <c r="E13" s="18">
        <v>48.3</v>
      </c>
      <c r="F13" s="18">
        <v>23.1</v>
      </c>
      <c r="G13" s="18">
        <v>11.7</v>
      </c>
      <c r="H13" s="18">
        <v>5.6</v>
      </c>
      <c r="I13" s="18">
        <v>1.3</v>
      </c>
    </row>
    <row r="14" spans="1:9" ht="22.5" customHeight="1" thickBot="1" x14ac:dyDescent="0.4">
      <c r="A14" s="14" t="s">
        <v>25</v>
      </c>
      <c r="B14" s="17">
        <v>18.8</v>
      </c>
      <c r="C14" s="18">
        <v>26.8</v>
      </c>
      <c r="D14" s="18">
        <v>35.700000000000003</v>
      </c>
      <c r="E14" s="18">
        <v>48.6</v>
      </c>
      <c r="F14" s="18">
        <v>23.4</v>
      </c>
      <c r="G14" s="18">
        <v>12.1</v>
      </c>
      <c r="H14" s="18">
        <v>5.7</v>
      </c>
      <c r="I14" s="18">
        <v>1.6</v>
      </c>
    </row>
    <row r="15" spans="1:9" ht="22.5" customHeight="1" thickBot="1" x14ac:dyDescent="0.4">
      <c r="A15" s="19" t="s">
        <v>26</v>
      </c>
      <c r="B15" s="15">
        <v>18</v>
      </c>
      <c r="C15" s="15">
        <v>29.7</v>
      </c>
      <c r="D15" s="15">
        <v>39.1</v>
      </c>
      <c r="E15" s="15">
        <v>51.6</v>
      </c>
      <c r="F15" s="15">
        <v>23.6</v>
      </c>
      <c r="G15" s="15">
        <v>10.5</v>
      </c>
      <c r="H15" s="15">
        <v>5.2</v>
      </c>
      <c r="I15" s="16">
        <v>1.9</v>
      </c>
    </row>
    <row r="16" spans="1:9" ht="22.5" customHeight="1" x14ac:dyDescent="0.35">
      <c r="A16" s="20" t="s">
        <v>23</v>
      </c>
      <c r="B16" s="12">
        <f>+B15-B14</f>
        <v>-0.80000000000000071</v>
      </c>
      <c r="C16" s="8">
        <f t="shared" ref="C16:I16" si="0">+C15-C14</f>
        <v>2.8999999999999986</v>
      </c>
      <c r="D16" s="8">
        <f t="shared" si="0"/>
        <v>3.3999999999999986</v>
      </c>
      <c r="E16" s="8">
        <f t="shared" si="0"/>
        <v>3</v>
      </c>
      <c r="F16" s="8">
        <f t="shared" si="0"/>
        <v>0.20000000000000284</v>
      </c>
      <c r="G16" s="8">
        <f t="shared" si="0"/>
        <v>-1.5999999999999996</v>
      </c>
      <c r="H16" s="8">
        <f t="shared" si="0"/>
        <v>-0.5</v>
      </c>
      <c r="I16" s="8">
        <f t="shared" si="0"/>
        <v>0.29999999999999982</v>
      </c>
    </row>
    <row r="17" spans="1:9" ht="22.5" customHeight="1" x14ac:dyDescent="0.35">
      <c r="A17" s="22" t="s">
        <v>21</v>
      </c>
      <c r="B17" s="23">
        <f>AVERAGE(B13:B15)</f>
        <v>18.2</v>
      </c>
      <c r="C17" s="23">
        <f t="shared" ref="C17:I17" si="1">AVERAGE(C13:C15)</f>
        <v>27.833333333333332</v>
      </c>
      <c r="D17" s="23">
        <f t="shared" si="1"/>
        <v>36.633333333333333</v>
      </c>
      <c r="E17" s="23">
        <f t="shared" si="1"/>
        <v>49.5</v>
      </c>
      <c r="F17" s="23">
        <f t="shared" si="1"/>
        <v>23.366666666666664</v>
      </c>
      <c r="G17" s="23">
        <f t="shared" si="1"/>
        <v>11.433333333333332</v>
      </c>
      <c r="H17" s="23">
        <f t="shared" si="1"/>
        <v>5.5</v>
      </c>
      <c r="I17" s="23">
        <f t="shared" si="1"/>
        <v>1.6000000000000003</v>
      </c>
    </row>
    <row r="18" spans="1:9" ht="22.5" customHeight="1" x14ac:dyDescent="0.35">
      <c r="A18" s="22" t="s">
        <v>22</v>
      </c>
      <c r="B18" s="23">
        <f>AVERAGE(B11:B15)</f>
        <v>17.86</v>
      </c>
      <c r="C18" s="23">
        <f t="shared" ref="C18:I18" si="2">AVERAGE(C11:C15)</f>
        <v>27.559999999999995</v>
      </c>
      <c r="D18" s="23">
        <f t="shared" si="2"/>
        <v>36.519999999999996</v>
      </c>
      <c r="E18" s="23">
        <f t="shared" si="2"/>
        <v>47.7</v>
      </c>
      <c r="F18" s="23">
        <f t="shared" si="2"/>
        <v>22.560000000000002</v>
      </c>
      <c r="G18" s="23">
        <f t="shared" si="2"/>
        <v>12.98</v>
      </c>
      <c r="H18" s="23">
        <f t="shared" si="2"/>
        <v>6.1399999999999988</v>
      </c>
      <c r="I18" s="23">
        <f t="shared" si="2"/>
        <v>1.58</v>
      </c>
    </row>
    <row r="19" spans="1:9" ht="22.5" customHeight="1" x14ac:dyDescent="0.35">
      <c r="A19" s="24" t="s">
        <v>14</v>
      </c>
      <c r="B19" s="25">
        <f>AVERAGE(B4:B15)</f>
        <v>19.150000000000002</v>
      </c>
      <c r="C19" s="26">
        <f t="shared" ref="C19:I19" si="3">AVERAGE(C4:C15)</f>
        <v>26.983333333333334</v>
      </c>
      <c r="D19" s="26">
        <f t="shared" si="3"/>
        <v>34.024999999999999</v>
      </c>
      <c r="E19" s="26">
        <f t="shared" si="3"/>
        <v>45.125</v>
      </c>
      <c r="F19" s="26">
        <f t="shared" si="3"/>
        <v>22.983333333333331</v>
      </c>
      <c r="G19" s="26">
        <f t="shared" si="3"/>
        <v>11.100000000000001</v>
      </c>
      <c r="H19" s="26">
        <f t="shared" si="3"/>
        <v>4.5500000000000007</v>
      </c>
      <c r="I19" s="26">
        <f t="shared" si="3"/>
        <v>1.625</v>
      </c>
    </row>
    <row r="20" spans="1:9" s="9" customFormat="1" ht="18" customHeight="1" x14ac:dyDescent="0.2">
      <c r="A20" s="21" t="s">
        <v>20</v>
      </c>
      <c r="C20" s="10"/>
      <c r="E20" s="10"/>
      <c r="G20" s="10"/>
      <c r="I20" s="10"/>
    </row>
    <row r="21" spans="1:9" s="9" customFormat="1" ht="12.75" x14ac:dyDescent="0.2">
      <c r="A21" s="21" t="s">
        <v>24</v>
      </c>
      <c r="C21" s="10"/>
      <c r="E21" s="10"/>
      <c r="G21" s="10"/>
      <c r="I21" s="10"/>
    </row>
    <row r="22" spans="1:9" x14ac:dyDescent="0.35">
      <c r="A22" s="5"/>
    </row>
    <row r="23" spans="1:9" x14ac:dyDescent="0.35">
      <c r="A23" s="5"/>
    </row>
    <row r="24" spans="1:9" x14ac:dyDescent="0.35">
      <c r="A24" s="5"/>
    </row>
  </sheetData>
  <printOptions gridLines="1"/>
  <pageMargins left="0.5" right="0.25" top="0.75" bottom="0.5" header="0.3" footer="0.3"/>
  <pageSetup scale="90" orientation="portrait" r:id="rId1"/>
  <headerFooter>
    <oddFooter>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Operations 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Kuhl,Brian J</dc:creator>
  <cp:lastModifiedBy>Kuhl,Brian J</cp:lastModifiedBy>
  <cp:lastPrinted>2019-01-23T20:25:49Z</cp:lastPrinted>
  <dcterms:created xsi:type="dcterms:W3CDTF">2011-05-16T20:33:40Z</dcterms:created>
  <dcterms:modified xsi:type="dcterms:W3CDTF">2020-06-12T15:44:57Z</dcterms:modified>
</cp:coreProperties>
</file>